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452" yWindow="924" windowWidth="16896" windowHeight="12696" tabRatio="216" activeTab="0"/>
  </bookViews>
  <sheets>
    <sheet name="Sheet1" sheetId="1" r:id="rId1"/>
  </sheets>
  <definedNames>
    <definedName name="Sysig">'Sheet1'!$E$5</definedName>
  </definedNames>
  <calcPr fullCalcOnLoad="1"/>
</workbook>
</file>

<file path=xl/sharedStrings.xml><?xml version="1.0" encoding="utf-8"?>
<sst xmlns="http://schemas.openxmlformats.org/spreadsheetml/2006/main" count="27" uniqueCount="22">
  <si>
    <t>Z</t>
  </si>
  <si>
    <t>E</t>
  </si>
  <si>
    <t>Fluence</t>
  </si>
  <si>
    <t>Sigma</t>
  </si>
  <si>
    <t>20% sigma</t>
  </si>
  <si>
    <t>Instrument</t>
  </si>
  <si>
    <t>ULEIS</t>
  </si>
  <si>
    <t>EPAM</t>
  </si>
  <si>
    <t xml:space="preserve">Derived from </t>
  </si>
  <si>
    <t>Goes-11</t>
  </si>
  <si>
    <t>integral pts.</t>
  </si>
  <si>
    <t>GOES-11</t>
  </si>
  <si>
    <t>differential</t>
  </si>
  <si>
    <t>points</t>
  </si>
  <si>
    <t>PET</t>
  </si>
  <si>
    <t>Uleis</t>
  </si>
  <si>
    <t>SIS</t>
  </si>
  <si>
    <t>Hfit</t>
  </si>
  <si>
    <t>HeFit</t>
  </si>
  <si>
    <t>OFIT</t>
  </si>
  <si>
    <t>Band Fits to Spectra</t>
  </si>
  <si>
    <t>October 28,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</si>
</sst>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1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96"/>
  <sheetViews>
    <sheetView tabSelected="1" workbookViewId="0" topLeftCell="A55">
      <selection activeCell="M71" sqref="M71"/>
    </sheetView>
  </sheetViews>
  <sheetFormatPr defaultColWidth="9.00390625" defaultRowHeight="12.75"/>
  <cols>
    <col min="1" max="1" width="9.50390625" style="0" customWidth="1"/>
    <col min="2" max="16384" width="10.875" style="0" customWidth="1"/>
  </cols>
  <sheetData>
    <row r="2" ht="12">
      <c r="B2" s="9" t="s">
        <v>21</v>
      </c>
    </row>
    <row r="4" ht="12">
      <c r="H4" s="8" t="s">
        <v>20</v>
      </c>
    </row>
    <row r="5" ht="12">
      <c r="E5" s="2">
        <v>0.2</v>
      </c>
    </row>
    <row r="6" spans="1:11" ht="12">
      <c r="A6" s="10" t="s">
        <v>0</v>
      </c>
      <c r="B6" s="10" t="s">
        <v>1</v>
      </c>
      <c r="C6" s="11" t="s">
        <v>2</v>
      </c>
      <c r="D6" s="11" t="s">
        <v>3</v>
      </c>
      <c r="E6" s="11" t="s">
        <v>4</v>
      </c>
      <c r="F6" s="10" t="s">
        <v>5</v>
      </c>
      <c r="H6" s="1" t="s">
        <v>1</v>
      </c>
      <c r="I6" s="1" t="s">
        <v>17</v>
      </c>
      <c r="J6" s="1" t="s">
        <v>18</v>
      </c>
      <c r="K6" s="1" t="s">
        <v>19</v>
      </c>
    </row>
    <row r="7" spans="1:11" ht="12">
      <c r="A7" s="2">
        <v>1</v>
      </c>
      <c r="B7" s="2">
        <v>0.19</v>
      </c>
      <c r="C7" s="5">
        <v>7983000000</v>
      </c>
      <c r="D7" s="5">
        <v>267320000</v>
      </c>
      <c r="E7" s="3">
        <f>IF((D7/C7)&lt;0.25,SQRT(D7^2+(Sysig*C7)^2),D7)</f>
        <v>1618824123.3685641</v>
      </c>
      <c r="F7" s="4" t="s">
        <v>6</v>
      </c>
      <c r="H7" s="7">
        <v>0.1</v>
      </c>
      <c r="I7" s="5">
        <v>14613315209.655085</v>
      </c>
      <c r="J7" s="5">
        <v>527735877.2765743</v>
      </c>
      <c r="K7" s="5">
        <v>13649926.137183726</v>
      </c>
    </row>
    <row r="8" spans="1:11" ht="12">
      <c r="A8" s="2">
        <v>1</v>
      </c>
      <c r="B8" s="2">
        <v>0.269</v>
      </c>
      <c r="C8" s="5">
        <v>4690500000</v>
      </c>
      <c r="D8" s="5">
        <v>526600000</v>
      </c>
      <c r="E8" s="3">
        <f aca="true" t="shared" si="0" ref="E8:E71">IF((D8/C8)&lt;0.25,SQRT(D8^2+(Sysig*C8)^2),D8)</f>
        <v>1075796992.9312873</v>
      </c>
      <c r="H8" s="7">
        <v>0.11220184543019636</v>
      </c>
      <c r="I8" s="5">
        <v>12964487427.47474</v>
      </c>
      <c r="J8" s="5">
        <v>468295601.4707159</v>
      </c>
      <c r="K8" s="5">
        <v>11987429.805842087</v>
      </c>
    </row>
    <row r="9" spans="1:11" ht="12">
      <c r="A9" s="2">
        <v>1</v>
      </c>
      <c r="B9" s="2">
        <v>0.381</v>
      </c>
      <c r="C9" s="5">
        <v>3648800000</v>
      </c>
      <c r="D9" s="5">
        <v>159550000</v>
      </c>
      <c r="E9" s="3">
        <f t="shared" si="0"/>
        <v>746997898.3236834</v>
      </c>
      <c r="H9" s="7">
        <v>0.12589254117941676</v>
      </c>
      <c r="I9" s="5">
        <v>11501072764.254642</v>
      </c>
      <c r="J9" s="5">
        <v>415515619.418536</v>
      </c>
      <c r="K9" s="5">
        <v>10526369.992524516</v>
      </c>
    </row>
    <row r="10" spans="1:11" ht="12">
      <c r="A10" s="2">
        <v>1</v>
      </c>
      <c r="B10" s="2">
        <v>0.538</v>
      </c>
      <c r="C10" s="5">
        <v>2453400000</v>
      </c>
      <c r="D10" s="5">
        <v>147240000</v>
      </c>
      <c r="E10" s="3">
        <f t="shared" si="0"/>
        <v>512295305.4635578</v>
      </c>
      <c r="H10" s="7">
        <v>0.14125375446227548</v>
      </c>
      <c r="I10" s="5">
        <v>10202224439.602169</v>
      </c>
      <c r="J10" s="5">
        <v>368649823.48716027</v>
      </c>
      <c r="K10" s="5">
        <v>9242355.92254006</v>
      </c>
    </row>
    <row r="11" spans="1:11" ht="12">
      <c r="A11" s="2">
        <f>A10</f>
        <v>1</v>
      </c>
      <c r="B11" s="2">
        <v>0.761</v>
      </c>
      <c r="C11" s="5">
        <v>1790100000</v>
      </c>
      <c r="D11" s="5">
        <v>145340000</v>
      </c>
      <c r="E11" s="3">
        <f t="shared" si="0"/>
        <v>386396216.3375827</v>
      </c>
      <c r="H11" s="7">
        <v>0.15848931924611143</v>
      </c>
      <c r="I11" s="5">
        <v>9049439624.043251</v>
      </c>
      <c r="J11" s="5">
        <v>327035692.93220305</v>
      </c>
      <c r="K11" s="5">
        <v>8113950.130974748</v>
      </c>
    </row>
    <row r="12" spans="1:11" ht="12">
      <c r="A12" s="2">
        <f aca="true" t="shared" si="1" ref="A12:A82">A11</f>
        <v>1</v>
      </c>
      <c r="B12" s="2">
        <v>1.076</v>
      </c>
      <c r="C12" s="5">
        <v>1356300000</v>
      </c>
      <c r="D12" s="5">
        <v>173630000</v>
      </c>
      <c r="E12" s="3">
        <f t="shared" si="0"/>
        <v>322070434.06683576</v>
      </c>
      <c r="H12" s="7">
        <v>0.17782794100389238</v>
      </c>
      <c r="I12" s="5">
        <v>8026295900.176454</v>
      </c>
      <c r="J12" s="5">
        <v>290084930.2958681</v>
      </c>
      <c r="K12" s="5">
        <v>7122310.887642539</v>
      </c>
    </row>
    <row r="13" spans="1:11" ht="12">
      <c r="A13" s="2">
        <f t="shared" si="1"/>
        <v>1</v>
      </c>
      <c r="B13" s="2">
        <v>1.522</v>
      </c>
      <c r="C13" s="5">
        <v>1097100000</v>
      </c>
      <c r="D13" s="5">
        <v>145060000</v>
      </c>
      <c r="E13" s="3">
        <f t="shared" si="0"/>
        <v>263035244.78670153</v>
      </c>
      <c r="H13" s="7">
        <v>0.19952623149688808</v>
      </c>
      <c r="I13" s="5">
        <v>7118217355.362755</v>
      </c>
      <c r="J13" s="5">
        <v>257275146.8142924</v>
      </c>
      <c r="K13" s="5">
        <v>6250877.9175144</v>
      </c>
    </row>
    <row r="14" spans="1:11" ht="12">
      <c r="A14" s="2">
        <f t="shared" si="1"/>
        <v>1</v>
      </c>
      <c r="B14" s="2">
        <v>2.153</v>
      </c>
      <c r="C14" s="5">
        <v>657630000</v>
      </c>
      <c r="D14" s="5">
        <v>97541000</v>
      </c>
      <c r="E14" s="3">
        <f t="shared" si="0"/>
        <v>163747779.70097792</v>
      </c>
      <c r="H14" s="7">
        <v>0.22387211385683412</v>
      </c>
      <c r="I14" s="5">
        <v>6312266974.366505</v>
      </c>
      <c r="J14" s="5">
        <v>228142479.32093516</v>
      </c>
      <c r="K14" s="5">
        <v>5485096.17452103</v>
      </c>
    </row>
    <row r="15" spans="1:11" ht="12">
      <c r="A15" s="2">
        <f t="shared" si="1"/>
        <v>1</v>
      </c>
      <c r="B15" s="2">
        <v>3.044</v>
      </c>
      <c r="C15" s="5">
        <v>325880000</v>
      </c>
      <c r="D15" s="5">
        <v>61149000</v>
      </c>
      <c r="E15" s="3">
        <f t="shared" si="0"/>
        <v>89370639.3453689</v>
      </c>
      <c r="H15" s="7">
        <v>0.25118864315095824</v>
      </c>
      <c r="I15" s="5">
        <v>5596962374.954838</v>
      </c>
      <c r="J15" s="5">
        <v>202275034.29763684</v>
      </c>
      <c r="K15" s="5">
        <v>4812173.061331579</v>
      </c>
    </row>
    <row r="16" spans="1:11" ht="12">
      <c r="A16" s="2">
        <f t="shared" si="1"/>
        <v>1</v>
      </c>
      <c r="B16" s="2">
        <v>4.305</v>
      </c>
      <c r="C16" s="5">
        <v>274340000</v>
      </c>
      <c r="D16" s="5">
        <v>60921000</v>
      </c>
      <c r="E16" s="3">
        <f t="shared" si="0"/>
        <v>81986984.72928493</v>
      </c>
      <c r="H16" s="7">
        <v>0.28183829312644565</v>
      </c>
      <c r="I16" s="5">
        <v>4962112261.937644</v>
      </c>
      <c r="J16" s="5">
        <v>179307066.41497797</v>
      </c>
      <c r="K16" s="5">
        <v>4220865.045566794</v>
      </c>
    </row>
    <row r="17" spans="1:11" ht="12">
      <c r="A17" s="2">
        <f t="shared" si="1"/>
        <v>1</v>
      </c>
      <c r="B17" s="2">
        <v>6.089</v>
      </c>
      <c r="C17" s="5">
        <v>178890000</v>
      </c>
      <c r="D17" s="5">
        <v>52407000</v>
      </c>
      <c r="E17" s="3">
        <f t="shared" si="0"/>
        <v>52407000</v>
      </c>
      <c r="H17" s="7">
        <v>0.3162277660168383</v>
      </c>
      <c r="I17" s="5">
        <v>4398671270.222765</v>
      </c>
      <c r="J17" s="5">
        <v>158913809.28393954</v>
      </c>
      <c r="K17" s="5">
        <v>3701290.113214691</v>
      </c>
    </row>
    <row r="18" spans="1:11" ht="12">
      <c r="A18" s="2">
        <f t="shared" si="1"/>
        <v>1</v>
      </c>
      <c r="B18" s="2">
        <v>0.056</v>
      </c>
      <c r="C18" s="5">
        <v>14900000000</v>
      </c>
      <c r="D18" s="5">
        <f>0.1*C18</f>
        <v>1490000000</v>
      </c>
      <c r="E18" s="3">
        <f t="shared" si="0"/>
        <v>3331741286.4746866</v>
      </c>
      <c r="F18" t="s">
        <v>7</v>
      </c>
      <c r="H18" s="7">
        <v>0.35481338923357586</v>
      </c>
      <c r="I18" s="5">
        <v>3898611129.3750544</v>
      </c>
      <c r="J18" s="5">
        <v>140806885.35831735</v>
      </c>
      <c r="K18" s="5">
        <v>3244762.9309581807</v>
      </c>
    </row>
    <row r="19" spans="1:11" ht="12">
      <c r="A19" s="2">
        <f t="shared" si="1"/>
        <v>1</v>
      </c>
      <c r="B19" s="2">
        <v>0.088</v>
      </c>
      <c r="C19" s="5">
        <v>8370000000</v>
      </c>
      <c r="D19" s="5">
        <f aca="true" t="shared" si="2" ref="D19:D34">0.1*C19</f>
        <v>837000000</v>
      </c>
      <c r="E19" s="3">
        <f t="shared" si="0"/>
        <v>1871588897.167324</v>
      </c>
      <c r="H19" s="7">
        <v>0.39810717055349776</v>
      </c>
      <c r="I19" s="5">
        <v>3454806314.6330743</v>
      </c>
      <c r="J19" s="5">
        <v>124730230.11211874</v>
      </c>
      <c r="K19" s="5">
        <v>2843649.967884472</v>
      </c>
    </row>
    <row r="20" spans="1:11" ht="12">
      <c r="A20" s="2">
        <f t="shared" si="1"/>
        <v>1</v>
      </c>
      <c r="B20" s="2">
        <v>0.15</v>
      </c>
      <c r="C20" s="5">
        <v>4160000000</v>
      </c>
      <c r="D20" s="5">
        <f t="shared" si="2"/>
        <v>416000000</v>
      </c>
      <c r="E20" s="3">
        <f t="shared" si="0"/>
        <v>930204278.6399125</v>
      </c>
      <c r="H20" s="7">
        <v>0.44668359215096376</v>
      </c>
      <c r="I20" s="5">
        <v>3060932555.6647077</v>
      </c>
      <c r="J20" s="5">
        <v>110456472.88393046</v>
      </c>
      <c r="K20" s="5">
        <v>2491242.159942782</v>
      </c>
    </row>
    <row r="21" spans="1:11" ht="12">
      <c r="A21" s="2">
        <f t="shared" si="1"/>
        <v>1</v>
      </c>
      <c r="B21" s="2">
        <v>0.25</v>
      </c>
      <c r="C21" s="5">
        <v>2940000000</v>
      </c>
      <c r="D21" s="5">
        <f t="shared" si="2"/>
        <v>294000000</v>
      </c>
      <c r="E21" s="3">
        <f t="shared" si="0"/>
        <v>657403985.3849381</v>
      </c>
      <c r="H21" s="7">
        <v>0.501187233627273</v>
      </c>
      <c r="I21" s="5">
        <v>2711376757.4713173</v>
      </c>
      <c r="J21" s="5">
        <v>97783723.23368971</v>
      </c>
      <c r="K21" s="5">
        <v>2181642.9931020522</v>
      </c>
    </row>
    <row r="22" spans="1:11" ht="12">
      <c r="A22" s="2">
        <f t="shared" si="1"/>
        <v>1</v>
      </c>
      <c r="B22" s="2">
        <v>0.424</v>
      </c>
      <c r="C22" s="5">
        <v>1980000000</v>
      </c>
      <c r="D22" s="5">
        <f t="shared" si="2"/>
        <v>198000000</v>
      </c>
      <c r="E22" s="3">
        <f t="shared" si="0"/>
        <v>442741459.54495835</v>
      </c>
      <c r="H22" s="7">
        <v>0.56234132519035</v>
      </c>
      <c r="I22" s="5">
        <v>2401157050.3872085</v>
      </c>
      <c r="J22" s="5">
        <v>86532717.38759027</v>
      </c>
      <c r="K22" s="5">
        <v>1909670.1383135328</v>
      </c>
    </row>
    <row r="23" spans="1:11" ht="12">
      <c r="A23" s="2">
        <f t="shared" si="1"/>
        <v>1</v>
      </c>
      <c r="B23" s="2">
        <v>0.789</v>
      </c>
      <c r="C23" s="5">
        <v>1200000000</v>
      </c>
      <c r="D23" s="5">
        <f t="shared" si="2"/>
        <v>120000000</v>
      </c>
      <c r="E23" s="3">
        <f t="shared" si="0"/>
        <v>268328157.29997477</v>
      </c>
      <c r="H23" s="7">
        <v>0.6309573444801944</v>
      </c>
      <c r="I23" s="5">
        <v>2125851830.3820837</v>
      </c>
      <c r="J23" s="5">
        <v>76544284.4349688</v>
      </c>
      <c r="K23" s="5">
        <v>1670768.997393059</v>
      </c>
    </row>
    <row r="24" spans="1:11" ht="12">
      <c r="A24" s="2">
        <f t="shared" si="1"/>
        <v>1</v>
      </c>
      <c r="B24" s="2">
        <v>1.419</v>
      </c>
      <c r="C24" s="5">
        <v>551000000</v>
      </c>
      <c r="D24" s="5">
        <f t="shared" si="2"/>
        <v>55100000</v>
      </c>
      <c r="E24" s="3">
        <f t="shared" si="0"/>
        <v>123207345.5602384</v>
      </c>
      <c r="H24" s="7">
        <v>0.7079457843841392</v>
      </c>
      <c r="I24" s="5">
        <v>1881536778.9129322</v>
      </c>
      <c r="J24" s="5">
        <v>67677096.45881616</v>
      </c>
      <c r="K24" s="5">
        <v>1460936.7175735033</v>
      </c>
    </row>
    <row r="25" spans="1:11" ht="12">
      <c r="A25" s="2">
        <f t="shared" si="1"/>
        <v>1</v>
      </c>
      <c r="B25" s="2">
        <v>7.07</v>
      </c>
      <c r="C25" s="5">
        <v>115000000</v>
      </c>
      <c r="D25" s="5">
        <f t="shared" si="2"/>
        <v>11500000</v>
      </c>
      <c r="E25" s="3">
        <f t="shared" si="0"/>
        <v>25714781.741247583</v>
      </c>
      <c r="F25" t="s">
        <v>8</v>
      </c>
      <c r="H25" s="7">
        <v>0.794328234724283</v>
      </c>
      <c r="I25" s="5">
        <v>1664728965.211976</v>
      </c>
      <c r="J25" s="5">
        <v>59805670.79284838</v>
      </c>
      <c r="K25" s="5">
        <v>1276655.4070518692</v>
      </c>
    </row>
    <row r="26" spans="1:11" ht="12">
      <c r="A26" s="2">
        <f t="shared" si="1"/>
        <v>1</v>
      </c>
      <c r="B26" s="2">
        <v>17.3</v>
      </c>
      <c r="C26" s="5">
        <v>34700000</v>
      </c>
      <c r="D26" s="5">
        <f t="shared" si="2"/>
        <v>3470000</v>
      </c>
      <c r="E26" s="3">
        <f t="shared" si="0"/>
        <v>7759155.881924271</v>
      </c>
      <c r="F26" t="s">
        <v>9</v>
      </c>
      <c r="H26" s="7">
        <v>0.8912509381337473</v>
      </c>
      <c r="I26" s="5">
        <v>1472337234.7566924</v>
      </c>
      <c r="J26" s="5">
        <v>52818596.15949084</v>
      </c>
      <c r="K26" s="5">
        <v>1114833.437278777</v>
      </c>
    </row>
    <row r="27" spans="1:11" ht="12">
      <c r="A27" s="2">
        <f t="shared" si="1"/>
        <v>1</v>
      </c>
      <c r="B27" s="2">
        <v>38.7</v>
      </c>
      <c r="C27" s="5">
        <v>8340000</v>
      </c>
      <c r="D27" s="5">
        <f t="shared" si="2"/>
        <v>834000</v>
      </c>
      <c r="E27" s="3">
        <f t="shared" si="0"/>
        <v>1864880.6932348246</v>
      </c>
      <c r="F27" t="s">
        <v>10</v>
      </c>
      <c r="H27" s="7">
        <v>1</v>
      </c>
      <c r="I27" s="5">
        <v>1301618177.1826692</v>
      </c>
      <c r="J27" s="5">
        <v>46616957.604954176</v>
      </c>
      <c r="K27" s="5">
        <v>972753.8525690787</v>
      </c>
    </row>
    <row r="28" spans="1:11" ht="12">
      <c r="A28" s="2">
        <f t="shared" si="1"/>
        <v>1</v>
      </c>
      <c r="B28" s="2">
        <v>54.8</v>
      </c>
      <c r="C28" s="5">
        <v>3910000</v>
      </c>
      <c r="D28" s="5">
        <f t="shared" si="2"/>
        <v>391000</v>
      </c>
      <c r="E28" s="3">
        <f t="shared" si="0"/>
        <v>874302.5792024177</v>
      </c>
      <c r="H28" s="7">
        <v>1.122018454301966</v>
      </c>
      <c r="I28" s="5">
        <v>1150137046.344323</v>
      </c>
      <c r="J28" s="5">
        <v>41112937.95442838</v>
      </c>
      <c r="K28" s="5">
        <v>848029.026099277</v>
      </c>
    </row>
    <row r="29" spans="1:11" ht="12">
      <c r="A29" s="2">
        <f t="shared" si="1"/>
        <v>1</v>
      </c>
      <c r="B29" s="2">
        <v>77.5</v>
      </c>
      <c r="C29" s="5">
        <v>774000</v>
      </c>
      <c r="D29" s="5">
        <f t="shared" si="2"/>
        <v>77400</v>
      </c>
      <c r="E29" s="3">
        <f t="shared" si="0"/>
        <v>173071.66145848372</v>
      </c>
      <c r="H29" s="7">
        <v>1.2589254117941702</v>
      </c>
      <c r="I29" s="5">
        <v>1015733075.7330413</v>
      </c>
      <c r="J29" s="5">
        <v>36228576.001893245</v>
      </c>
      <c r="K29" s="5">
        <v>738560.8054762635</v>
      </c>
    </row>
    <row r="30" spans="1:11" ht="12">
      <c r="A30" s="2">
        <f t="shared" si="1"/>
        <v>1</v>
      </c>
      <c r="B30" s="2">
        <v>6.04</v>
      </c>
      <c r="C30" s="5">
        <v>151000000</v>
      </c>
      <c r="D30" s="5">
        <f t="shared" si="2"/>
        <v>15100000</v>
      </c>
      <c r="E30" s="3">
        <f t="shared" si="0"/>
        <v>33764626.460246824</v>
      </c>
      <c r="F30" t="s">
        <v>11</v>
      </c>
      <c r="H30" s="7">
        <v>1.4125375446227577</v>
      </c>
      <c r="I30" s="5">
        <v>896488695.0303794</v>
      </c>
      <c r="J30" s="5">
        <v>31894663.860275175</v>
      </c>
      <c r="K30" s="5">
        <v>642505.4825490944</v>
      </c>
    </row>
    <row r="31" spans="1:11" ht="12">
      <c r="A31" s="2">
        <f t="shared" si="1"/>
        <v>1</v>
      </c>
      <c r="B31" s="2">
        <v>11.23</v>
      </c>
      <c r="C31" s="5">
        <v>55400000</v>
      </c>
      <c r="D31" s="5">
        <f t="shared" si="2"/>
        <v>5540000</v>
      </c>
      <c r="E31" s="3">
        <f t="shared" si="0"/>
        <v>12387816.595348835</v>
      </c>
      <c r="F31" t="s">
        <v>12</v>
      </c>
      <c r="H31" s="7">
        <v>1.5848931924611176</v>
      </c>
      <c r="I31" s="5">
        <v>790702209.0956304</v>
      </c>
      <c r="J31" s="5">
        <v>28049767.85985295</v>
      </c>
      <c r="K31" s="5">
        <v>558243.002517597</v>
      </c>
    </row>
    <row r="32" spans="1:11" ht="12">
      <c r="A32" s="2">
        <f t="shared" si="1"/>
        <v>1</v>
      </c>
      <c r="B32" s="2">
        <v>25.69</v>
      </c>
      <c r="C32" s="5">
        <v>28900000</v>
      </c>
      <c r="D32" s="5">
        <f t="shared" si="2"/>
        <v>2890000</v>
      </c>
      <c r="E32" s="3">
        <f t="shared" si="0"/>
        <v>6462236.454974392</v>
      </c>
      <c r="F32" t="s">
        <v>13</v>
      </c>
      <c r="H32" s="7">
        <v>1.7782794100389276</v>
      </c>
      <c r="I32" s="5">
        <v>696863549.9520594</v>
      </c>
      <c r="J32" s="5">
        <v>24639359.12359712</v>
      </c>
      <c r="K32" s="5">
        <v>484349.89801049005</v>
      </c>
    </row>
    <row r="33" spans="1:11" ht="12">
      <c r="A33" s="2">
        <f t="shared" si="1"/>
        <v>1</v>
      </c>
      <c r="B33" s="2">
        <v>56.55</v>
      </c>
      <c r="C33" s="5">
        <v>3700000</v>
      </c>
      <c r="D33" s="5">
        <f t="shared" si="2"/>
        <v>370000</v>
      </c>
      <c r="E33" s="3">
        <f t="shared" si="0"/>
        <v>827345.1516749222</v>
      </c>
      <c r="H33" s="7">
        <v>1.9952623149688853</v>
      </c>
      <c r="I33" s="5">
        <v>613632756.0447942</v>
      </c>
      <c r="J33" s="5">
        <v>21615041.492081072</v>
      </c>
      <c r="K33" s="5">
        <v>419575.4958418431</v>
      </c>
    </row>
    <row r="34" spans="1:11" ht="12">
      <c r="A34" s="2">
        <f t="shared" si="1"/>
        <v>1</v>
      </c>
      <c r="B34" s="2">
        <v>129.61</v>
      </c>
      <c r="C34" s="5">
        <v>90700</v>
      </c>
      <c r="D34" s="5">
        <f t="shared" si="2"/>
        <v>9070</v>
      </c>
      <c r="E34" s="3">
        <f t="shared" si="0"/>
        <v>20281.13655592309</v>
      </c>
      <c r="H34" s="7">
        <v>2.238721138568346</v>
      </c>
      <c r="I34" s="5">
        <v>539820871.8170801</v>
      </c>
      <c r="J34" s="5">
        <v>18933865.839542996</v>
      </c>
      <c r="K34" s="5">
        <v>362820.99864709226</v>
      </c>
    </row>
    <row r="35" spans="1:11" ht="12">
      <c r="A35" s="2">
        <f t="shared" si="1"/>
        <v>1</v>
      </c>
      <c r="B35" s="2">
        <v>20.02</v>
      </c>
      <c r="C35" s="5">
        <v>39800000</v>
      </c>
      <c r="D35" s="5">
        <v>10200000</v>
      </c>
      <c r="E35" s="3">
        <f t="shared" si="0"/>
        <v>10200000</v>
      </c>
      <c r="F35" t="s">
        <v>14</v>
      </c>
      <c r="H35" s="7">
        <v>2.5118864315095877</v>
      </c>
      <c r="I35" s="5">
        <v>474372995.0414465</v>
      </c>
      <c r="J35" s="5">
        <v>16557721.036011705</v>
      </c>
      <c r="K35" s="5">
        <v>313121.0914640369</v>
      </c>
    </row>
    <row r="36" spans="1:11" ht="12">
      <c r="A36" s="2">
        <f t="shared" si="1"/>
        <v>1</v>
      </c>
      <c r="B36" s="2">
        <v>22.13</v>
      </c>
      <c r="C36" s="5">
        <v>34900000</v>
      </c>
      <c r="D36" s="5">
        <v>8920000</v>
      </c>
      <c r="E36" s="3">
        <f t="shared" si="0"/>
        <v>8920000</v>
      </c>
      <c r="H36" s="7">
        <v>2.8183829312644626</v>
      </c>
      <c r="I36" s="5">
        <v>416353229.83714354</v>
      </c>
      <c r="J36" s="5">
        <v>14452792.88543501</v>
      </c>
      <c r="K36" s="5">
        <v>269627.7653686298</v>
      </c>
    </row>
    <row r="37" spans="1:11" ht="12">
      <c r="A37" s="2">
        <f t="shared" si="1"/>
        <v>1</v>
      </c>
      <c r="B37" s="2">
        <v>24.18</v>
      </c>
      <c r="C37" s="5">
        <v>30600000</v>
      </c>
      <c r="D37" s="5">
        <v>7860000</v>
      </c>
      <c r="E37" s="3">
        <f t="shared" si="0"/>
        <v>7860000</v>
      </c>
      <c r="H37" s="7">
        <v>3.1622776601683897</v>
      </c>
      <c r="I37" s="5">
        <v>364931330.3388556</v>
      </c>
      <c r="J37" s="5">
        <v>12589083.321948014</v>
      </c>
      <c r="K37" s="5">
        <v>231596.0872154589</v>
      </c>
    </row>
    <row r="38" spans="1:11" ht="12">
      <c r="A38" s="2">
        <f t="shared" si="1"/>
        <v>1</v>
      </c>
      <c r="B38" s="2">
        <v>32.01</v>
      </c>
      <c r="C38" s="5">
        <v>10500000</v>
      </c>
      <c r="D38" s="5">
        <v>2670000</v>
      </c>
      <c r="E38" s="3">
        <f t="shared" si="0"/>
        <v>2670000</v>
      </c>
      <c r="H38" s="7">
        <v>3.5481338923357666</v>
      </c>
      <c r="I38" s="5">
        <v>319370843.93948805</v>
      </c>
      <c r="J38" s="5">
        <v>10939982.989729786</v>
      </c>
      <c r="K38" s="5">
        <v>198371.67700453466</v>
      </c>
    </row>
    <row r="39" spans="1:11" ht="12">
      <c r="A39" s="2">
        <f t="shared" si="1"/>
        <v>1</v>
      </c>
      <c r="B39" s="2">
        <v>41.39</v>
      </c>
      <c r="C39" s="5">
        <v>6860000</v>
      </c>
      <c r="D39" s="5">
        <v>1760000</v>
      </c>
      <c r="E39" s="3">
        <f t="shared" si="0"/>
        <v>1760000</v>
      </c>
      <c r="H39" s="7">
        <v>3.9810717055349865</v>
      </c>
      <c r="I39" s="5">
        <v>279018584.25448304</v>
      </c>
      <c r="J39" s="5">
        <v>9481891.078986257</v>
      </c>
      <c r="K39" s="5">
        <v>169379.68296751328</v>
      </c>
    </row>
    <row r="40" spans="1:11" ht="12">
      <c r="A40" s="2">
        <f t="shared" si="1"/>
        <v>1</v>
      </c>
      <c r="B40" s="2">
        <v>49.27</v>
      </c>
      <c r="C40" s="5">
        <v>2930000</v>
      </c>
      <c r="D40" s="5">
        <v>780000</v>
      </c>
      <c r="E40" s="3">
        <f t="shared" si="0"/>
        <v>780000</v>
      </c>
      <c r="H40" s="7">
        <v>4.466835921509647</v>
      </c>
      <c r="I40" s="5">
        <v>243295282.75229278</v>
      </c>
      <c r="J40" s="5">
        <v>8193876.953122403</v>
      </c>
      <c r="K40" s="5">
        <v>144115.06964898066</v>
      </c>
    </row>
    <row r="41" spans="1:11" ht="12">
      <c r="A41" s="2">
        <f t="shared" si="1"/>
        <v>1</v>
      </c>
      <c r="B41" s="2">
        <v>58.78</v>
      </c>
      <c r="C41" s="5">
        <v>2120000</v>
      </c>
      <c r="D41" s="5">
        <v>565000</v>
      </c>
      <c r="E41" s="3">
        <f t="shared" si="0"/>
        <v>565000</v>
      </c>
      <c r="H41" s="7">
        <v>5.011872336272741</v>
      </c>
      <c r="I41" s="5">
        <v>211687284.63901028</v>
      </c>
      <c r="J41" s="5">
        <v>7057378.691041296</v>
      </c>
      <c r="K41" s="5">
        <v>122134.05651561978</v>
      </c>
    </row>
    <row r="42" spans="1:11" ht="12">
      <c r="A42" s="2">
        <f t="shared" si="1"/>
        <v>1</v>
      </c>
      <c r="B42" s="2">
        <v>67.8</v>
      </c>
      <c r="C42" s="5">
        <v>1270000</v>
      </c>
      <c r="D42" s="5">
        <v>591000</v>
      </c>
      <c r="E42" s="3">
        <f t="shared" si="0"/>
        <v>591000</v>
      </c>
      <c r="H42" s="7">
        <v>5.623413251903512</v>
      </c>
      <c r="I42" s="5">
        <v>183739169.32148254</v>
      </c>
      <c r="J42" s="5">
        <v>6055934.194161862</v>
      </c>
      <c r="K42" s="5">
        <v>103046.56438229175</v>
      </c>
    </row>
    <row r="43" spans="1:11" ht="12">
      <c r="A43" s="2">
        <f t="shared" si="1"/>
        <v>1</v>
      </c>
      <c r="B43" s="2">
        <v>73.25</v>
      </c>
      <c r="C43" s="5">
        <v>1090000</v>
      </c>
      <c r="D43" s="5">
        <v>589000</v>
      </c>
      <c r="E43" s="3">
        <f t="shared" si="0"/>
        <v>589000</v>
      </c>
      <c r="H43" s="7">
        <v>6.3095734448019565</v>
      </c>
      <c r="I43" s="5">
        <v>159047188.82705083</v>
      </c>
      <c r="J43" s="5">
        <v>5174940.980372637</v>
      </c>
      <c r="K43" s="5">
        <v>86509.54459039494</v>
      </c>
    </row>
    <row r="44" spans="1:11" ht="12">
      <c r="A44" s="2">
        <v>2</v>
      </c>
      <c r="B44" s="6">
        <v>0.08905</v>
      </c>
      <c r="C44" s="5">
        <v>1016300000</v>
      </c>
      <c r="D44" s="5">
        <v>25854000</v>
      </c>
      <c r="E44" s="3">
        <f t="shared" si="0"/>
        <v>204897674.2571765</v>
      </c>
      <c r="F44" t="s">
        <v>15</v>
      </c>
      <c r="H44" s="7">
        <v>7.079457843841407</v>
      </c>
      <c r="I44" s="5">
        <v>137253429.13656405</v>
      </c>
      <c r="J44" s="5">
        <v>4401441.216902959</v>
      </c>
      <c r="K44" s="5">
        <v>72221.08177170048</v>
      </c>
    </row>
    <row r="45" spans="1:11" ht="12">
      <c r="A45" s="2">
        <f t="shared" si="1"/>
        <v>2</v>
      </c>
      <c r="B45" s="6">
        <v>0.13655</v>
      </c>
      <c r="C45" s="5">
        <v>562390000</v>
      </c>
      <c r="D45" s="5">
        <v>34338000</v>
      </c>
      <c r="E45" s="3">
        <f t="shared" si="0"/>
        <v>117602715.64891689</v>
      </c>
      <c r="H45" s="7">
        <v>7.943282347242847</v>
      </c>
      <c r="I45" s="5">
        <v>118040609.68493582</v>
      </c>
      <c r="J45" s="5">
        <v>3723928.9412793475</v>
      </c>
      <c r="K45" s="5">
        <v>59915.17551163196</v>
      </c>
    </row>
    <row r="46" spans="1:11" ht="12">
      <c r="A46" s="2">
        <f t="shared" si="1"/>
        <v>2</v>
      </c>
      <c r="B46" s="6">
        <v>0.19315</v>
      </c>
      <c r="C46" s="5">
        <v>354210000</v>
      </c>
      <c r="D46" s="5">
        <v>10569000</v>
      </c>
      <c r="E46" s="3">
        <f t="shared" si="0"/>
        <v>71626061.77223483</v>
      </c>
      <c r="H46" s="7">
        <v>8.912509381337491</v>
      </c>
      <c r="I46" s="5">
        <v>101127445.48657602</v>
      </c>
      <c r="J46" s="5">
        <v>3132176.79456484</v>
      </c>
      <c r="K46" s="5">
        <v>49357.11958578154</v>
      </c>
    </row>
    <row r="47" spans="1:11" ht="12">
      <c r="A47" s="2">
        <f t="shared" si="1"/>
        <v>2</v>
      </c>
      <c r="B47" s="6">
        <v>0.27315</v>
      </c>
      <c r="C47" s="5">
        <v>197340000</v>
      </c>
      <c r="D47" s="5">
        <v>2246800</v>
      </c>
      <c r="E47" s="3">
        <f t="shared" si="0"/>
        <v>39531900.21033646</v>
      </c>
      <c r="H47" s="7">
        <v>10</v>
      </c>
      <c r="I47" s="5">
        <v>86264504.63390528</v>
      </c>
      <c r="J47" s="5">
        <v>2617079.954328429</v>
      </c>
      <c r="K47" s="5">
        <v>40339.40993104863</v>
      </c>
    </row>
    <row r="48" spans="1:11" ht="12">
      <c r="A48" s="2">
        <f t="shared" si="1"/>
        <v>2</v>
      </c>
      <c r="B48" s="6">
        <v>0.38625</v>
      </c>
      <c r="C48" s="5">
        <v>136520000</v>
      </c>
      <c r="D48" s="5">
        <v>1773100</v>
      </c>
      <c r="E48" s="3">
        <f t="shared" si="0"/>
        <v>27361511.281542912</v>
      </c>
      <c r="H48" s="7">
        <v>11.220184543019682</v>
      </c>
      <c r="I48" s="5">
        <v>73230501.4777528</v>
      </c>
      <c r="J48" s="5">
        <v>2170515.3161055967</v>
      </c>
      <c r="K48" s="5">
        <v>32678.12430913895</v>
      </c>
    </row>
    <row r="49" spans="1:11" ht="12">
      <c r="A49" s="2">
        <f t="shared" si="1"/>
        <v>2</v>
      </c>
      <c r="B49" s="6">
        <v>0.54625</v>
      </c>
      <c r="C49" s="5">
        <v>81319000</v>
      </c>
      <c r="D49" s="5">
        <v>1317100</v>
      </c>
      <c r="E49" s="3">
        <f t="shared" si="0"/>
        <v>16317044.55010159</v>
      </c>
      <c r="H49" s="7">
        <v>12.589254117941728</v>
      </c>
      <c r="I49" s="5">
        <v>61828972.81215169</v>
      </c>
      <c r="J49" s="5">
        <v>1785214.3398943646</v>
      </c>
      <c r="K49" s="5">
        <v>26209.727809214688</v>
      </c>
    </row>
    <row r="50" spans="1:11" ht="12">
      <c r="A50" s="2">
        <f t="shared" si="1"/>
        <v>2</v>
      </c>
      <c r="B50" s="6">
        <v>0.77255</v>
      </c>
      <c r="C50" s="5">
        <v>52365000</v>
      </c>
      <c r="D50" s="5">
        <v>1066600</v>
      </c>
      <c r="E50" s="3">
        <f t="shared" si="0"/>
        <v>10527172.676459715</v>
      </c>
      <c r="H50" s="7">
        <v>14.125375446227608</v>
      </c>
      <c r="I50" s="5">
        <v>51885291.037268616</v>
      </c>
      <c r="J50" s="5">
        <v>1454648.3579974775</v>
      </c>
      <c r="K50" s="5">
        <v>20788.268867585077</v>
      </c>
    </row>
    <row r="51" spans="1:11" ht="12">
      <c r="A51" s="2">
        <f t="shared" si="1"/>
        <v>2</v>
      </c>
      <c r="B51" s="7">
        <v>1.0926</v>
      </c>
      <c r="C51" s="5">
        <v>35483000</v>
      </c>
      <c r="D51" s="5">
        <v>935060</v>
      </c>
      <c r="E51" s="3">
        <f t="shared" si="0"/>
        <v>7157937.465750871</v>
      </c>
      <c r="H51" s="7">
        <v>15.84893192461121</v>
      </c>
      <c r="I51" s="5">
        <v>43243974.74381111</v>
      </c>
      <c r="J51" s="5">
        <v>1172925.5328174124</v>
      </c>
      <c r="K51" s="5">
        <v>16282.940128525417</v>
      </c>
    </row>
    <row r="52" spans="1:11" ht="12">
      <c r="A52" s="2">
        <f t="shared" si="1"/>
        <v>2</v>
      </c>
      <c r="B52" s="7">
        <v>1.5451</v>
      </c>
      <c r="C52" s="5">
        <v>21664000</v>
      </c>
      <c r="D52" s="5">
        <v>818690</v>
      </c>
      <c r="E52" s="3">
        <f t="shared" si="0"/>
        <v>4409468.126214317</v>
      </c>
      <c r="H52" s="7">
        <v>17.782794100389314</v>
      </c>
      <c r="I52" s="5">
        <v>35766263.617261745</v>
      </c>
      <c r="J52" s="5">
        <v>934699.0509491418</v>
      </c>
      <c r="K52" s="5">
        <v>12575.986791150752</v>
      </c>
    </row>
    <row r="53" spans="1:11" ht="12">
      <c r="A53" s="2">
        <f t="shared" si="1"/>
        <v>2</v>
      </c>
      <c r="B53" s="7">
        <v>2.1851</v>
      </c>
      <c r="C53" s="5">
        <v>11813000</v>
      </c>
      <c r="D53" s="5">
        <v>768670</v>
      </c>
      <c r="E53" s="3">
        <f t="shared" si="0"/>
        <v>2484498.405896047</v>
      </c>
      <c r="H53" s="7">
        <v>19.952623149688893</v>
      </c>
      <c r="I53" s="5">
        <v>29327931.13557924</v>
      </c>
      <c r="J53" s="5">
        <v>735086.5253412344</v>
      </c>
      <c r="K53" s="5">
        <v>9560.951411587272</v>
      </c>
    </row>
    <row r="54" spans="1:11" ht="12">
      <c r="A54" s="2">
        <f t="shared" si="1"/>
        <v>2</v>
      </c>
      <c r="B54" s="7">
        <v>3.0902</v>
      </c>
      <c r="C54" s="5">
        <v>11265000</v>
      </c>
      <c r="D54" s="5">
        <v>873310</v>
      </c>
      <c r="E54" s="3">
        <f t="shared" si="0"/>
        <v>2416335.9361024285</v>
      </c>
      <c r="H54" s="7">
        <v>22.387211385683507</v>
      </c>
      <c r="I54" s="5">
        <v>23817315.304239597</v>
      </c>
      <c r="J54" s="5">
        <v>569600.9191622096</v>
      </c>
      <c r="K54" s="5">
        <v>7141.247581158657</v>
      </c>
    </row>
    <row r="55" spans="1:11" ht="12">
      <c r="A55" s="2">
        <f t="shared" si="1"/>
        <v>2</v>
      </c>
      <c r="B55" s="7">
        <v>4.3702</v>
      </c>
      <c r="C55" s="5">
        <v>8661700</v>
      </c>
      <c r="D55" s="5">
        <v>962050</v>
      </c>
      <c r="E55" s="3">
        <f t="shared" si="0"/>
        <v>1981550.422800288</v>
      </c>
      <c r="H55" s="7">
        <v>25.11886431509593</v>
      </c>
      <c r="I55" s="5">
        <v>19133554.61319664</v>
      </c>
      <c r="J55" s="5">
        <v>434093.5569816043</v>
      </c>
      <c r="K55" s="5">
        <v>5229.054495479499</v>
      </c>
    </row>
    <row r="56" spans="1:11" ht="12">
      <c r="A56" s="2">
        <f t="shared" si="1"/>
        <v>2</v>
      </c>
      <c r="B56" s="7">
        <v>6.1804</v>
      </c>
      <c r="C56" s="5">
        <v>5757700</v>
      </c>
      <c r="D56" s="5">
        <v>934270</v>
      </c>
      <c r="E56" s="3">
        <f t="shared" si="0"/>
        <v>1482870.4611327315</v>
      </c>
      <c r="H56" s="7">
        <v>28.183829312644686</v>
      </c>
      <c r="I56" s="5">
        <v>15185023.339643754</v>
      </c>
      <c r="J56" s="5">
        <v>324709.89072573965</v>
      </c>
      <c r="K56" s="5">
        <v>3744.5192705653767</v>
      </c>
    </row>
    <row r="57" spans="1:11" ht="12">
      <c r="A57" s="2">
        <f t="shared" si="1"/>
        <v>2</v>
      </c>
      <c r="B57" s="2">
        <v>4.09</v>
      </c>
      <c r="C57" s="5">
        <v>8800000</v>
      </c>
      <c r="D57" s="5">
        <v>317000</v>
      </c>
      <c r="E57" s="3">
        <f t="shared" si="0"/>
        <v>1788320.161492343</v>
      </c>
      <c r="F57" t="s">
        <v>16</v>
      </c>
      <c r="H57" s="7">
        <v>31.622776601683963</v>
      </c>
      <c r="I57" s="5">
        <v>11887966.886929072</v>
      </c>
      <c r="J57" s="5">
        <v>237858.57143468838</v>
      </c>
      <c r="K57" s="5">
        <v>2615.243455792233</v>
      </c>
    </row>
    <row r="58" spans="1:11" ht="12">
      <c r="A58" s="2">
        <f t="shared" si="1"/>
        <v>2</v>
      </c>
      <c r="B58" s="2">
        <v>5.43</v>
      </c>
      <c r="C58" s="5">
        <v>6950000</v>
      </c>
      <c r="D58" s="5">
        <v>270000</v>
      </c>
      <c r="E58" s="3">
        <f t="shared" si="0"/>
        <v>1415980.2258506296</v>
      </c>
      <c r="H58" s="7">
        <v>35.48133892335774</v>
      </c>
      <c r="I58" s="5">
        <v>9165343.428571606</v>
      </c>
      <c r="J58" s="5">
        <v>170193.9797442861</v>
      </c>
      <c r="K58" s="5">
        <v>1776.0148562994484</v>
      </c>
    </row>
    <row r="59" spans="1:11" ht="12">
      <c r="A59" s="2">
        <f t="shared" si="1"/>
        <v>2</v>
      </c>
      <c r="B59" s="2">
        <v>6.71</v>
      </c>
      <c r="C59" s="5">
        <v>6450000</v>
      </c>
      <c r="D59" s="5">
        <v>270000</v>
      </c>
      <c r="E59" s="3">
        <f t="shared" si="0"/>
        <v>1317952.9581893277</v>
      </c>
      <c r="H59" s="7">
        <v>39.81071705534995</v>
      </c>
      <c r="I59" s="5">
        <v>6945881.842815542</v>
      </c>
      <c r="J59" s="5">
        <v>118611.65018026551</v>
      </c>
      <c r="K59" s="5">
        <v>1168.727068799119</v>
      </c>
    </row>
    <row r="60" spans="1:11" ht="12">
      <c r="A60" s="2">
        <f t="shared" si="1"/>
        <v>2</v>
      </c>
      <c r="B60" s="2">
        <v>8.51</v>
      </c>
      <c r="C60" s="5">
        <v>4640000</v>
      </c>
      <c r="D60" s="5">
        <v>202000</v>
      </c>
      <c r="E60" s="3">
        <f t="shared" si="0"/>
        <v>949730.4880859622</v>
      </c>
      <c r="H60" s="7">
        <v>44.668359215096565</v>
      </c>
      <c r="I60" s="5">
        <v>5163366.68633128</v>
      </c>
      <c r="J60" s="5">
        <v>80255.00118024005</v>
      </c>
      <c r="K60" s="5">
        <v>742.410158833135</v>
      </c>
    </row>
    <row r="61" spans="1:11" ht="12">
      <c r="A61" s="2">
        <f t="shared" si="1"/>
        <v>2</v>
      </c>
      <c r="B61" s="2">
        <v>11.66</v>
      </c>
      <c r="C61" s="5">
        <v>2500000</v>
      </c>
      <c r="D61" s="5">
        <v>110000</v>
      </c>
      <c r="E61" s="3">
        <f t="shared" si="0"/>
        <v>511957.02944680816</v>
      </c>
      <c r="H61" s="7">
        <v>50.11872336272752</v>
      </c>
      <c r="I61" s="5">
        <v>3756157.5923502613</v>
      </c>
      <c r="J61" s="5">
        <v>52530.54960375907</v>
      </c>
      <c r="K61" s="5">
        <v>453.28126028039577</v>
      </c>
    </row>
    <row r="62" spans="1:11" ht="12">
      <c r="A62" s="2">
        <f t="shared" si="1"/>
        <v>2</v>
      </c>
      <c r="B62" s="7">
        <v>15.77</v>
      </c>
      <c r="C62" s="5">
        <v>2020000</v>
      </c>
      <c r="D62" s="5">
        <v>105000</v>
      </c>
      <c r="E62" s="3">
        <f t="shared" si="0"/>
        <v>417421.84897295444</v>
      </c>
      <c r="H62" s="7">
        <v>56.23413251903524</v>
      </c>
      <c r="I62" s="5">
        <v>2666941.9927137904</v>
      </c>
      <c r="J62" s="5">
        <v>33127.54097076777</v>
      </c>
      <c r="K62" s="5">
        <v>264.7190003787988</v>
      </c>
    </row>
    <row r="63" spans="1:11" ht="12">
      <c r="A63" s="2">
        <f t="shared" si="1"/>
        <v>2</v>
      </c>
      <c r="B63" s="2">
        <v>23.65</v>
      </c>
      <c r="C63" s="5">
        <v>745000</v>
      </c>
      <c r="D63" s="5">
        <v>41500</v>
      </c>
      <c r="E63" s="3">
        <f>IF((D63/C63)&lt;0.25,SQRT(D63^2+(Sysig*C63)^2),D63)</f>
        <v>154671.42593252315</v>
      </c>
      <c r="H63" s="7">
        <v>63.095734448019705</v>
      </c>
      <c r="I63" s="5">
        <v>1842706.0287877973</v>
      </c>
      <c r="J63" s="5">
        <v>20036.95566659821</v>
      </c>
      <c r="K63" s="5">
        <v>147.07545618337267</v>
      </c>
    </row>
    <row r="64" spans="1:11" ht="12">
      <c r="A64" s="2">
        <f t="shared" si="1"/>
        <v>2</v>
      </c>
      <c r="B64" s="2">
        <v>1.533</v>
      </c>
      <c r="C64" s="5">
        <v>41100000</v>
      </c>
      <c r="D64" s="5">
        <v>8210000</v>
      </c>
      <c r="E64" s="3">
        <f t="shared" si="0"/>
        <v>11617766.566771774</v>
      </c>
      <c r="F64" t="s">
        <v>11</v>
      </c>
      <c r="H64" s="7">
        <v>70.79457843841422</v>
      </c>
      <c r="I64" s="5">
        <v>1234889.563200538</v>
      </c>
      <c r="J64" s="5">
        <v>11564.498042920313</v>
      </c>
      <c r="K64" s="5">
        <v>77.26625072339425</v>
      </c>
    </row>
    <row r="65" spans="1:11" ht="12">
      <c r="A65" s="2">
        <f t="shared" si="1"/>
        <v>2</v>
      </c>
      <c r="B65" s="2">
        <v>3.63</v>
      </c>
      <c r="C65" s="5">
        <v>13900000</v>
      </c>
      <c r="D65" s="5">
        <v>2790000</v>
      </c>
      <c r="E65" s="3">
        <f t="shared" si="0"/>
        <v>3938591.1186615955</v>
      </c>
      <c r="H65" s="7">
        <v>79.43282347242864</v>
      </c>
      <c r="I65" s="5">
        <v>799669.4841095997</v>
      </c>
      <c r="J65" s="5">
        <v>6332.738863069065</v>
      </c>
      <c r="K65" s="5">
        <v>38.12135287863412</v>
      </c>
    </row>
    <row r="66" spans="1:10" ht="12">
      <c r="A66" s="2">
        <f t="shared" si="1"/>
        <v>2</v>
      </c>
      <c r="B66" s="2">
        <v>9.23</v>
      </c>
      <c r="C66" s="5">
        <v>3570000</v>
      </c>
      <c r="D66" s="5">
        <v>714000</v>
      </c>
      <c r="E66" s="3">
        <f t="shared" si="0"/>
        <v>1009748.4835343899</v>
      </c>
      <c r="H66" s="7">
        <v>89.12509381337512</v>
      </c>
      <c r="I66" s="5">
        <v>498294.9124514859</v>
      </c>
      <c r="J66" s="5">
        <v>3269.1918171623906</v>
      </c>
    </row>
    <row r="67" spans="1:10" ht="12">
      <c r="A67" s="2">
        <f t="shared" si="1"/>
        <v>2</v>
      </c>
      <c r="B67" s="2">
        <v>25.981</v>
      </c>
      <c r="C67" s="5">
        <v>982000</v>
      </c>
      <c r="D67" s="5">
        <v>196000</v>
      </c>
      <c r="E67" s="3">
        <f t="shared" si="0"/>
        <v>277468.8450979677</v>
      </c>
      <c r="H67" s="7">
        <v>100.00000000000064</v>
      </c>
      <c r="I67" s="5">
        <v>297897.30910930183</v>
      </c>
      <c r="J67" s="5">
        <v>1579.601858731193</v>
      </c>
    </row>
    <row r="68" spans="1:9" ht="12">
      <c r="A68" s="2">
        <f t="shared" si="1"/>
        <v>2</v>
      </c>
      <c r="B68" s="7">
        <v>50.99</v>
      </c>
      <c r="C68" s="5">
        <v>68400</v>
      </c>
      <c r="D68" s="5">
        <v>20500</v>
      </c>
      <c r="E68" s="3">
        <f t="shared" si="0"/>
        <v>20500</v>
      </c>
      <c r="H68" s="7">
        <v>112.20184543019707</v>
      </c>
      <c r="I68" s="5">
        <v>175940.8072533586</v>
      </c>
    </row>
    <row r="69" spans="1:9" ht="12">
      <c r="A69" s="2">
        <f t="shared" si="1"/>
        <v>2</v>
      </c>
      <c r="B69" s="2">
        <v>101.55</v>
      </c>
      <c r="C69" s="5">
        <v>882</v>
      </c>
      <c r="D69" s="5">
        <v>265</v>
      </c>
      <c r="E69" s="3">
        <f t="shared" si="0"/>
        <v>265</v>
      </c>
      <c r="H69" s="7">
        <v>125.89254117941755</v>
      </c>
      <c r="I69" s="5">
        <v>103912.2097125274</v>
      </c>
    </row>
    <row r="70" spans="1:8" ht="12">
      <c r="A70" s="2">
        <f t="shared" si="1"/>
        <v>2</v>
      </c>
      <c r="B70" s="2">
        <v>23</v>
      </c>
      <c r="C70" s="5">
        <v>1460000</v>
      </c>
      <c r="D70" s="5">
        <v>631000</v>
      </c>
      <c r="E70" s="3">
        <f t="shared" si="0"/>
        <v>631000</v>
      </c>
      <c r="F70" t="s">
        <v>14</v>
      </c>
      <c r="H70" s="7">
        <v>141.25375446227636</v>
      </c>
    </row>
    <row r="71" spans="1:8" ht="12">
      <c r="A71" s="2">
        <f t="shared" si="1"/>
        <v>2</v>
      </c>
      <c r="B71" s="2">
        <v>25.6</v>
      </c>
      <c r="C71" s="5">
        <v>819000</v>
      </c>
      <c r="D71" s="5">
        <v>374000</v>
      </c>
      <c r="E71" s="3">
        <f t="shared" si="0"/>
        <v>374000</v>
      </c>
      <c r="H71" s="7">
        <v>158.48931924611242</v>
      </c>
    </row>
    <row r="72" spans="1:8" ht="12">
      <c r="A72" s="2">
        <f t="shared" si="1"/>
        <v>2</v>
      </c>
      <c r="B72" s="2">
        <v>32</v>
      </c>
      <c r="C72" s="5">
        <v>285000</v>
      </c>
      <c r="D72" s="5">
        <v>138000</v>
      </c>
      <c r="E72" s="3">
        <f>IF((D72/C72)&lt;0.25,SQRT(D72^2+(Sysig*C72)^2),D72)</f>
        <v>138000</v>
      </c>
      <c r="H72" s="7">
        <v>177.8279410038935</v>
      </c>
    </row>
    <row r="73" spans="1:8" ht="12">
      <c r="A73" s="2">
        <v>8</v>
      </c>
      <c r="B73" s="2">
        <v>0.0483</v>
      </c>
      <c r="C73" s="5">
        <v>43607000</v>
      </c>
      <c r="D73" s="5">
        <v>4472000</v>
      </c>
      <c r="E73" s="3">
        <f>IF((D73/C73)&lt;0.25,SQRT(D73^2+(Sysig*C73)^2),D73)</f>
        <v>9801102.078848071</v>
      </c>
      <c r="F73" t="s">
        <v>6</v>
      </c>
      <c r="H73" s="7">
        <v>199.52623149688935</v>
      </c>
    </row>
    <row r="74" spans="1:8" ht="12">
      <c r="A74" s="2">
        <f t="shared" si="1"/>
        <v>8</v>
      </c>
      <c r="B74" s="2">
        <v>0.0683</v>
      </c>
      <c r="C74" s="5">
        <v>31624000</v>
      </c>
      <c r="D74" s="5">
        <v>2568800</v>
      </c>
      <c r="E74" s="3">
        <f>IF((D74/C74)&lt;0.25,SQRT(D74^2+(Sysig*C74)^2),D74)</f>
        <v>6826553.191765226</v>
      </c>
      <c r="H74" s="7">
        <v>223.87211385683554</v>
      </c>
    </row>
    <row r="75" spans="1:8" ht="12">
      <c r="A75" s="2">
        <f t="shared" si="1"/>
        <v>8</v>
      </c>
      <c r="B75" s="6">
        <v>0.09655</v>
      </c>
      <c r="C75" s="5">
        <v>19985000</v>
      </c>
      <c r="D75" s="5">
        <v>1512400</v>
      </c>
      <c r="E75" s="3">
        <f>IF((D75/C75)&lt;0.25,SQRT(D75^2+(Sysig*C75)^2),D75)</f>
        <v>4273565.579232405</v>
      </c>
      <c r="H75" s="7">
        <v>251.18864315095982</v>
      </c>
    </row>
    <row r="76" spans="1:8" ht="12">
      <c r="A76" s="2">
        <f t="shared" si="1"/>
        <v>8</v>
      </c>
      <c r="B76" s="7">
        <v>0.13655</v>
      </c>
      <c r="C76" s="5">
        <v>8831900</v>
      </c>
      <c r="D76" s="5">
        <v>315840</v>
      </c>
      <c r="E76" s="3">
        <f>IF((D76/C76)&lt;0.25,SQRT(D76^2+(Sysig*C76)^2),D76)</f>
        <v>1794394.9425920704</v>
      </c>
      <c r="H76" s="7">
        <v>281.83829312644747</v>
      </c>
    </row>
    <row r="77" spans="1:8" ht="12">
      <c r="A77" s="2">
        <f t="shared" si="1"/>
        <v>8</v>
      </c>
      <c r="B77" s="7">
        <v>0.19315</v>
      </c>
      <c r="C77" s="5">
        <v>6836000</v>
      </c>
      <c r="D77" s="5">
        <v>234570</v>
      </c>
      <c r="E77" s="3">
        <f aca="true" t="shared" si="3" ref="E77:E96">IF((D77/C77)&lt;0.25,SQRT(D77^2+(Sysig*C77)^2),D77)</f>
        <v>1387176.6019148391</v>
      </c>
      <c r="H77" s="7">
        <v>316.2277660168403</v>
      </c>
    </row>
    <row r="78" spans="1:8" ht="12">
      <c r="A78" s="2">
        <f t="shared" si="1"/>
        <v>8</v>
      </c>
      <c r="B78" s="7">
        <v>0.27315</v>
      </c>
      <c r="C78" s="5">
        <v>5006300</v>
      </c>
      <c r="D78" s="5">
        <v>167150</v>
      </c>
      <c r="E78" s="3">
        <f t="shared" si="3"/>
        <v>1015116.1067089813</v>
      </c>
      <c r="H78" s="7">
        <v>354.81338923357816</v>
      </c>
    </row>
    <row r="79" spans="1:8" ht="12">
      <c r="A79" s="2">
        <f t="shared" si="1"/>
        <v>8</v>
      </c>
      <c r="B79" s="7">
        <v>0.38625</v>
      </c>
      <c r="C79" s="5">
        <v>2945800</v>
      </c>
      <c r="D79" s="5">
        <v>104410</v>
      </c>
      <c r="E79" s="3">
        <f t="shared" si="3"/>
        <v>598340.1655413081</v>
      </c>
      <c r="H79" s="7">
        <v>398.10717055350034</v>
      </c>
    </row>
    <row r="80" spans="1:8" ht="12">
      <c r="A80" s="2">
        <f t="shared" si="1"/>
        <v>8</v>
      </c>
      <c r="B80" s="7">
        <v>0.54625</v>
      </c>
      <c r="C80" s="5">
        <v>1756800</v>
      </c>
      <c r="D80" s="5">
        <v>68377</v>
      </c>
      <c r="E80" s="3">
        <f t="shared" si="3"/>
        <v>357951.48236737336</v>
      </c>
      <c r="H80" s="7">
        <v>446.68359215096666</v>
      </c>
    </row>
    <row r="81" spans="1:8" ht="12">
      <c r="A81" s="2">
        <f t="shared" si="1"/>
        <v>8</v>
      </c>
      <c r="B81" s="7">
        <v>0.77255</v>
      </c>
      <c r="C81" s="5">
        <v>1038800</v>
      </c>
      <c r="D81" s="5">
        <v>46211</v>
      </c>
      <c r="E81" s="3">
        <f t="shared" si="3"/>
        <v>212837.20097999787</v>
      </c>
      <c r="H81" s="7">
        <v>501.1872336272763</v>
      </c>
    </row>
    <row r="82" spans="1:8" ht="12">
      <c r="A82" s="2">
        <f t="shared" si="1"/>
        <v>8</v>
      </c>
      <c r="B82" s="12">
        <v>1.0926</v>
      </c>
      <c r="C82" s="5">
        <v>690320</v>
      </c>
      <c r="D82" s="5">
        <v>31317</v>
      </c>
      <c r="E82" s="3">
        <f t="shared" si="3"/>
        <v>141571.26327401336</v>
      </c>
      <c r="H82" s="7">
        <v>562.3413251903537</v>
      </c>
    </row>
    <row r="83" spans="1:8" ht="12">
      <c r="A83" s="2">
        <f>A82</f>
        <v>8</v>
      </c>
      <c r="B83" s="12">
        <v>1.5451</v>
      </c>
      <c r="C83" s="5">
        <v>447470</v>
      </c>
      <c r="D83" s="5">
        <v>21587</v>
      </c>
      <c r="E83" s="3">
        <f t="shared" si="3"/>
        <v>92060.71151691148</v>
      </c>
      <c r="H83" s="7">
        <v>630.9573444801985</v>
      </c>
    </row>
    <row r="84" spans="1:8" ht="12">
      <c r="A84" s="2">
        <f>A83</f>
        <v>8</v>
      </c>
      <c r="B84" s="12">
        <v>2.1851</v>
      </c>
      <c r="C84" s="5">
        <v>310800</v>
      </c>
      <c r="D84" s="5">
        <v>15522</v>
      </c>
      <c r="E84" s="3">
        <f t="shared" si="3"/>
        <v>64068.69816064628</v>
      </c>
      <c r="H84" s="7">
        <v>707.9457843841438</v>
      </c>
    </row>
    <row r="85" spans="1:8" ht="12">
      <c r="A85" s="2">
        <f>A84</f>
        <v>8</v>
      </c>
      <c r="B85" s="12">
        <v>3.0902</v>
      </c>
      <c r="C85" s="5">
        <v>216910</v>
      </c>
      <c r="D85" s="5">
        <v>10868</v>
      </c>
      <c r="E85" s="3">
        <f t="shared" si="3"/>
        <v>44722.604441154814</v>
      </c>
      <c r="H85" s="7">
        <v>794.3282347242882</v>
      </c>
    </row>
    <row r="86" spans="1:8" ht="12">
      <c r="A86" s="2">
        <f>A85</f>
        <v>8</v>
      </c>
      <c r="B86" s="12">
        <v>4.3702</v>
      </c>
      <c r="C86" s="5">
        <v>153160</v>
      </c>
      <c r="D86" s="5">
        <v>8167.5</v>
      </c>
      <c r="E86" s="3">
        <f t="shared" si="3"/>
        <v>31702.1683840396</v>
      </c>
      <c r="H86" s="7">
        <v>891.2509381337532</v>
      </c>
    </row>
    <row r="87" spans="1:8" ht="12">
      <c r="A87" s="2">
        <f aca="true" t="shared" si="4" ref="A87:A96">A86</f>
        <v>8</v>
      </c>
      <c r="B87" s="12">
        <v>6.1804</v>
      </c>
      <c r="C87" s="5">
        <v>111830</v>
      </c>
      <c r="D87" s="5">
        <v>6779</v>
      </c>
      <c r="E87" s="3">
        <f t="shared" si="3"/>
        <v>23370.76800192925</v>
      </c>
      <c r="H87" s="7">
        <v>1000.0000000000086</v>
      </c>
    </row>
    <row r="88" spans="1:5" ht="12">
      <c r="A88" s="2">
        <f t="shared" si="4"/>
        <v>8</v>
      </c>
      <c r="B88" s="12">
        <v>8.4854</v>
      </c>
      <c r="C88" s="5">
        <v>69907</v>
      </c>
      <c r="D88" s="5">
        <v>6786.2</v>
      </c>
      <c r="E88" s="3">
        <f t="shared" si="3"/>
        <v>15541.301631459317</v>
      </c>
    </row>
    <row r="89" spans="1:6" ht="12">
      <c r="A89" s="2">
        <f t="shared" si="4"/>
        <v>8</v>
      </c>
      <c r="B89" s="2">
        <v>8.64</v>
      </c>
      <c r="C89" s="5">
        <v>64550</v>
      </c>
      <c r="D89" s="5">
        <v>445.7</v>
      </c>
      <c r="E89" s="3">
        <f t="shared" si="3"/>
        <v>12917.691298757685</v>
      </c>
      <c r="F89" t="s">
        <v>16</v>
      </c>
    </row>
    <row r="90" spans="1:5" ht="12">
      <c r="A90" s="2">
        <f t="shared" si="4"/>
        <v>8</v>
      </c>
      <c r="B90" s="2">
        <v>11.53</v>
      </c>
      <c r="C90" s="5">
        <v>42150</v>
      </c>
      <c r="D90" s="5">
        <v>283.1</v>
      </c>
      <c r="E90" s="3">
        <f t="shared" si="3"/>
        <v>8434.75225540146</v>
      </c>
    </row>
    <row r="91" spans="1:5" ht="12">
      <c r="A91" s="2">
        <f t="shared" si="4"/>
        <v>8</v>
      </c>
      <c r="B91" s="2">
        <v>14.35</v>
      </c>
      <c r="C91" s="5">
        <v>26080</v>
      </c>
      <c r="D91" s="5">
        <v>238.4</v>
      </c>
      <c r="E91" s="3">
        <f t="shared" si="3"/>
        <v>5221.4452558654675</v>
      </c>
    </row>
    <row r="92" spans="1:5" ht="12">
      <c r="A92" s="2">
        <f t="shared" si="4"/>
        <v>8</v>
      </c>
      <c r="B92" s="2">
        <v>18.3</v>
      </c>
      <c r="C92" s="5">
        <v>14760</v>
      </c>
      <c r="D92" s="5">
        <v>109.1</v>
      </c>
      <c r="E92" s="3">
        <f t="shared" si="3"/>
        <v>2954.0153706438296</v>
      </c>
    </row>
    <row r="93" spans="1:5" ht="12">
      <c r="A93" s="2">
        <f t="shared" si="4"/>
        <v>8</v>
      </c>
      <c r="B93" s="2">
        <v>25.19</v>
      </c>
      <c r="C93" s="5">
        <v>5957</v>
      </c>
      <c r="D93" s="5">
        <v>55.1</v>
      </c>
      <c r="E93" s="3">
        <f t="shared" si="3"/>
        <v>1192.673454890315</v>
      </c>
    </row>
    <row r="94" spans="1:5" ht="12">
      <c r="A94" s="2">
        <f t="shared" si="4"/>
        <v>8</v>
      </c>
      <c r="B94" s="2">
        <v>34.18</v>
      </c>
      <c r="C94" s="5">
        <v>2072</v>
      </c>
      <c r="D94" s="5">
        <v>27.83</v>
      </c>
      <c r="E94" s="3">
        <f t="shared" si="3"/>
        <v>415.33344303101813</v>
      </c>
    </row>
    <row r="95" spans="1:5" ht="12">
      <c r="A95" s="2">
        <f t="shared" si="4"/>
        <v>8</v>
      </c>
      <c r="B95" s="2">
        <v>51.35</v>
      </c>
      <c r="C95" s="5">
        <v>367.9</v>
      </c>
      <c r="D95" s="5">
        <v>7.135</v>
      </c>
      <c r="E95" s="3">
        <f t="shared" si="3"/>
        <v>73.9251285085119</v>
      </c>
    </row>
    <row r="96" spans="1:5" ht="12">
      <c r="A96" s="2">
        <f t="shared" si="4"/>
        <v>8</v>
      </c>
      <c r="B96" s="2">
        <v>76.78</v>
      </c>
      <c r="C96" s="5">
        <v>30.58</v>
      </c>
      <c r="D96" s="5">
        <v>1.941</v>
      </c>
      <c r="E96" s="3">
        <f t="shared" si="3"/>
        <v>6.416614138313133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Mewaldt</dc:creator>
  <cp:keywords/>
  <dc:description/>
  <cp:lastModifiedBy>current user</cp:lastModifiedBy>
  <dcterms:created xsi:type="dcterms:W3CDTF">2005-12-21T21:26:44Z</dcterms:created>
  <dcterms:modified xsi:type="dcterms:W3CDTF">2005-12-22T01:36:32Z</dcterms:modified>
  <cp:category/>
  <cp:version/>
  <cp:contentType/>
  <cp:contentStatus/>
</cp:coreProperties>
</file>